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urriculum Map" sheetId="2" state="visible" r:id="rId4"/>
    <sheet name="Day 1 Lesson Plan" sheetId="3" state="visible" r:id="rId5"/>
    <sheet name="Call Quality Scorecard" sheetId="4" state="visible" r:id="rId6"/>
    <sheet name="Summary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36" authorId="0">
      <text>
        <r>
          <rPr>
            <sz val="10"/>
            <rFont val="Arial"/>
            <family val="2"/>
          </rPr>
          <t xml:space="preserve">Assumption: pass mark set by the training team. Adjust to your quality standard.</t>
        </r>
      </text>
    </comment>
    <comment ref="C37" authorId="0">
      <text>
        <r>
          <rPr>
            <sz val="10"/>
            <rFont val="Arial"/>
            <family val="2"/>
          </rPr>
          <t xml:space="preserve">Assumption: 'exceeds' threshold set by the training team.</t>
        </r>
      </text>
    </comment>
  </commentList>
</comments>
</file>

<file path=xl/sharedStrings.xml><?xml version="1.0" encoding="utf-8"?>
<sst xmlns="http://schemas.openxmlformats.org/spreadsheetml/2006/main" count="227" uniqueCount="168">
  <si>
    <t xml:space="preserve">Customer Service New Hire Training</t>
  </si>
  <si>
    <t xml:space="preserve">A 10-day program for mortgage servicing customer service representatives: curriculum map, Day 1 lesson plan, and the call quality scorecard used in role plays and the capstone.</t>
  </si>
  <si>
    <t xml:space="preserve">The Art of Learning Design™  ·  Portfolio sample</t>
  </si>
  <si>
    <t xml:space="preserve">What's in this workbook</t>
  </si>
  <si>
    <t xml:space="preserve">Curriculum Map</t>
  </si>
  <si>
    <t xml:space="preserve">All 10 days: objectives, topics, activities, assessment, and planned minutes. Totals calculate automatically.</t>
  </si>
  <si>
    <t xml:space="preserve">Day 1 Lesson Plan</t>
  </si>
  <si>
    <t xml:space="preserve">Minute-by-minute plan for the kickoff. Change a segment's minutes and the schedule times update.</t>
  </si>
  <si>
    <t xml:space="preserve">Call Quality Scorecard</t>
  </si>
  <si>
    <t xml:space="preserve">Mark each behavior Met or Missed. The score, critical-fail check, and rating calculate for you.</t>
  </si>
  <si>
    <t xml:space="preserve">Summary</t>
  </si>
  <si>
    <t xml:space="preserve">Instructional minutes by day and how the time splits across activity types.</t>
  </si>
  <si>
    <t xml:space="preserve">How to use it</t>
  </si>
  <si>
    <t xml:space="preserve">Light yellow cells</t>
  </si>
  <si>
    <t xml:space="preserve">Inputs. Edit these.</t>
  </si>
  <si>
    <t xml:space="preserve">White cells</t>
  </si>
  <si>
    <t xml:space="preserve">Content or formulas. Formulas recalculate when inputs change.</t>
  </si>
  <si>
    <t xml:space="preserve">Example data</t>
  </si>
  <si>
    <t xml:space="preserve">The scorecard is filled in with an example evaluation so you can see how it scores. Clear the Met/Missed column to reuse it.</t>
  </si>
  <si>
    <t xml:space="preserve">Week 1 builds foundations. Week 2 is practice-heavy and ends in scored capstone calls.</t>
  </si>
  <si>
    <t xml:space="preserve">Day</t>
  </si>
  <si>
    <t xml:space="preserve">Lesson</t>
  </si>
  <si>
    <t xml:space="preserve">Learners will be able to…</t>
  </si>
  <si>
    <t xml:space="preserve">Key topics</t>
  </si>
  <si>
    <t xml:space="preserve">Activities</t>
  </si>
  <si>
    <t xml:space="preserve">Assessment</t>
  </si>
  <si>
    <t xml:space="preserve">Modality</t>
  </si>
  <si>
    <t xml:space="preserve">Planned minutes</t>
  </si>
  <si>
    <t xml:space="preserve">Welcome, resources &amp; systems</t>
  </si>
  <si>
    <t xml:space="preserve">Explain the role and how it supports borrowers and the business; find answers in the knowledge base, policy library, and servicing system.</t>
  </si>
  <si>
    <t xml:space="preserve">Program overview; the customer service role; daily resources; system log-in and navigation; privacy basics (GLBA).</t>
  </si>
  <si>
    <t xml:space="preserve">Icebreaker; resource scavenger hunt in pairs.</t>
  </si>
  <si>
    <t xml:space="preserve">Knowledge check</t>
  </si>
  <si>
    <t xml:space="preserve">vILT</t>
  </si>
  <si>
    <t xml:space="preserve">Verification, privacy &amp; call flow</t>
  </si>
  <si>
    <t xml:space="preserve">Verify callers and authorized third parties; follow the five-step call flow on every call.</t>
  </si>
  <si>
    <t xml:space="preserve">Verification points; third-party authorization; call flow; contact consent (TCPA); notes and log codes.</t>
  </si>
  <si>
    <t xml:space="preserve">Verification drill; listen-and-identify sample call.</t>
  </si>
  <si>
    <t xml:space="preserve">Collections &amp; communication best practices</t>
  </si>
  <si>
    <t xml:space="preserve">Use borrower engagement techniques that encourage repayment while staying compliant; document every interaction.</t>
  </si>
  <si>
    <t xml:space="preserve">Borrower hardships; communication strategies; FDCPA, CFPB rules, UDAAP; documentation standards.</t>
  </si>
  <si>
    <t xml:space="preserve">Scenario: handling a past-due borrower call; compliance quiz on borrower rights.</t>
  </si>
  <si>
    <t xml:space="preserve">Quiz</t>
  </si>
  <si>
    <t xml:space="preserve">Stages of delinquency &amp; early intervention</t>
  </si>
  <si>
    <t xml:space="preserve">Tell early-stage from late-stage delinquency; outline regulatory timelines; help borrowers early.</t>
  </si>
  <si>
    <t xml:space="preserve">30/60/90+ day stages; early outreach; preventing default; required early-stage notices.</t>
  </si>
  <si>
    <t xml:space="preserve">Timeline exercise: map the borrower journey; role play: outreach and negotiation.</t>
  </si>
  <si>
    <t xml:space="preserve">Role play (observer scorecard)</t>
  </si>
  <si>
    <t xml:space="preserve">Payments, fees &amp; escrow + Week 1 check-in</t>
  </si>
  <si>
    <t xml:space="preserve">Explain payments, fees, payment history, and escrow in plain language.</t>
  </si>
  <si>
    <t xml:space="preserve">Processing payments; reading payment history; fee schedules; taxes, insurance, and escrow analysis.</t>
  </si>
  <si>
    <t xml:space="preserve">Payment-history walk-through; escrow shortage explain-it-back.</t>
  </si>
  <si>
    <t xml:space="preserve">Week 1 check-in (scored)</t>
  </si>
  <si>
    <t xml:space="preserve">Loss mitigation options</t>
  </si>
  <si>
    <t xml:space="preserve">Describe assistance programs, assess eligibility, and guide borrowers through the application.</t>
  </si>
  <si>
    <t xml:space="preserve">Modifications, forbearance, short sale, deed-in-lieu; eligibility; servicer responsibilities.</t>
  </si>
  <si>
    <t xml:space="preserve">Decision tree: choose the right option; case study: modification eligibility.</t>
  </si>
  <si>
    <t xml:space="preserve">Case study</t>
  </si>
  <si>
    <t xml:space="preserve">Foreclosure &amp; bankruptcy basics</t>
  </si>
  <si>
    <t xml:space="preserve">Outline foreclosure steps and timelines; explain how bankruptcy and the automatic stay affect servicing.</t>
  </si>
  <si>
    <t xml:space="preserve">Judicial vs. non-judicial; state timelines; borrower rights; Chapter 7 vs. 13; automatic stay.</t>
  </si>
  <si>
    <t xml:space="preserve">State-law comparison; scenario: borrower in bankruptcy.</t>
  </si>
  <si>
    <t xml:space="preserve">Compliance &amp; escalations</t>
  </si>
  <si>
    <t xml:space="preserve">Apply RESPA, TILA, ECOA, FCRA, and SCRA to daily work; know when and how to escalate.</t>
  </si>
  <si>
    <t xml:space="preserve">Key regulations; consequences of non-compliance; emotional triggers; escalation obligations.</t>
  </si>
  <si>
    <t xml:space="preserve">Regulation matching; role play: responding to an upset borrower.</t>
  </si>
  <si>
    <t xml:space="preserve">Real-world scenarios</t>
  </si>
  <si>
    <t xml:space="preserve">Evaluate borrower cases and choose the right servicing action with compliance in mind.</t>
  </si>
  <si>
    <t xml:space="preserve">Integrated case studies across payments, hardship, and escalations.</t>
  </si>
  <si>
    <t xml:space="preserve">Case rotations in small groups; peer feedback.</t>
  </si>
  <si>
    <t xml:space="preserve">Capstone calls &amp; certification</t>
  </si>
  <si>
    <t xml:space="preserve">Demonstrate job-ready performance on scored practice calls.</t>
  </si>
  <si>
    <t xml:space="preserve">Capstone calls; final assessment; lessons learned.</t>
  </si>
  <si>
    <t xml:space="preserve">Three scored calls; group debrief and leadership Q&amp;A.</t>
  </si>
  <si>
    <t xml:space="preserve">Capstone (scorecard ≥ pass mark) + final exam</t>
  </si>
  <si>
    <t xml:space="preserve">Total minutes</t>
  </si>
  <si>
    <t xml:space="preserve">Total hours</t>
  </si>
  <si>
    <t xml:space="preserve">Avg per day</t>
  </si>
  <si>
    <t xml:space="preserve">Day 1 Lesson Plan: Foundations</t>
  </si>
  <si>
    <t xml:space="preserve">Change any segment's minutes (yellow) and the start and end times update. Day start time is an input too.</t>
  </si>
  <si>
    <t xml:space="preserve">Day starts at</t>
  </si>
  <si>
    <t xml:space="preserve">Start</t>
  </si>
  <si>
    <t xml:space="preserve">End</t>
  </si>
  <si>
    <t xml:space="preserve">Lesson / topic</t>
  </si>
  <si>
    <t xml:space="preserve">Learners will…</t>
  </si>
  <si>
    <t xml:space="preserve">Minutes</t>
  </si>
  <si>
    <t xml:space="preserve">Facilitation &amp; resources</t>
  </si>
  <si>
    <t xml:space="preserve">Learning activity</t>
  </si>
  <si>
    <t xml:space="preserve">Welcome &amp; training overview</t>
  </si>
  <si>
    <t xml:space="preserve">Explain the purpose and flow of the program. Know what's expected of them and what they'll be able to do by Day 10.</t>
  </si>
  <si>
    <t xml:space="preserve">Facilitator-led overview, agenda slide, training handout</t>
  </si>
  <si>
    <t xml:space="preserve">Icebreaker: where you're joining from, your setup, and a great service experience you've had as a customer.</t>
  </si>
  <si>
    <t xml:space="preserve">The customer service role</t>
  </si>
  <si>
    <t xml:space="preserve">Describe where the role fits in the life of a loan and how it supports borrowers and the business.</t>
  </si>
  <si>
    <t xml:space="preserve">Loan life-cycle visuals, team org chart</t>
  </si>
  <si>
    <t xml:space="preserve">Group discussion: what makes this job hard, and why does it matter?</t>
  </si>
  <si>
    <t xml:space="preserve">Resources you'll use every day</t>
  </si>
  <si>
    <t xml:space="preserve">Find key resources: job aids, knowledge base, policy library, servicing system tools.</t>
  </si>
  <si>
    <t xml:space="preserve">Live demo of the knowledge base and policy library</t>
  </si>
  <si>
    <t xml:space="preserve">Scavenger hunt: locate a job aid, a form, and a policy.</t>
  </si>
  <si>
    <t xml:space="preserve">Break</t>
  </si>
  <si>
    <t xml:space="preserve">Compliance standards</t>
  </si>
  <si>
    <t xml:space="preserve">Explain why compliance matters on every call and spot the key checkpoints.</t>
  </si>
  <si>
    <t xml:space="preserve">Compliance overview, examples of errors and their impact</t>
  </si>
  <si>
    <t xml:space="preserve">Case study: review a mock compliance miss and how to prevent it.</t>
  </si>
  <si>
    <t xml:space="preserve">Lunch</t>
  </si>
  <si>
    <t xml:space="preserve">Communication standards</t>
  </si>
  <si>
    <t xml:space="preserve">Meet borrower and team communication expectations in writing and on the phone.</t>
  </si>
  <si>
    <t xml:space="preserve">Email templates, sample borrower messages, role-play scripts</t>
  </si>
  <si>
    <t xml:space="preserve">Role play: answering a borrower inquiry vs. escalating to a team lead.</t>
  </si>
  <si>
    <t xml:space="preserve">Wrap-up &amp; reflection</t>
  </si>
  <si>
    <t xml:space="preserve">Summarize key takeaways and self-assess confidence in the role and compliance.</t>
  </si>
  <si>
    <t xml:space="preserve">Facilitator recap, reflection worksheet</t>
  </si>
  <si>
    <t xml:space="preserve">Reflection: what feels clear now, and what do you want more practice on?</t>
  </si>
  <si>
    <t xml:space="preserve">Instructional minutes (excludes breaks)</t>
  </si>
  <si>
    <t xml:space="preserve">Day ends at</t>
  </si>
  <si>
    <t xml:space="preserve">Every call starts at 100. Mark each behavior Met or Missed. A missed critical item is an automatic critical fail.</t>
  </si>
  <si>
    <t xml:space="preserve">Representative</t>
  </si>
  <si>
    <t xml:space="preserve">Example: Jordan M.</t>
  </si>
  <si>
    <t xml:space="preserve">Evaluator</t>
  </si>
  <si>
    <t xml:space="preserve">Example: Team lead</t>
  </si>
  <si>
    <t xml:space="preserve">Call date</t>
  </si>
  <si>
    <t xml:space="preserve">Call type</t>
  </si>
  <si>
    <t xml:space="preserve">Inbound: late fee question</t>
  </si>
  <si>
    <t xml:space="preserve">Category</t>
  </si>
  <si>
    <t xml:space="preserve">Behavior</t>
  </si>
  <si>
    <t xml:space="preserve">Points</t>
  </si>
  <si>
    <t xml:space="preserve">Met / Missed</t>
  </si>
  <si>
    <t xml:space="preserve">Deducted</t>
  </si>
  <si>
    <t xml:space="preserve">Critical</t>
  </si>
  <si>
    <t xml:space="preserve">Verified the caller (full name plus two account details) before discussing the account</t>
  </si>
  <si>
    <t xml:space="preserve">Met</t>
  </si>
  <si>
    <t xml:space="preserve">Shared account information only with the borrower or an authorized third party</t>
  </si>
  <si>
    <t xml:space="preserve">Gave accurate compliance information (contact consent, calling hours, escrow requests)</t>
  </si>
  <si>
    <t xml:space="preserve">Documented the call accurately in the servicing system</t>
  </si>
  <si>
    <t xml:space="preserve">Technical</t>
  </si>
  <si>
    <t xml:space="preserve">Greeted the caller and gave name properly</t>
  </si>
  <si>
    <t xml:space="preserve">Used an ownership statement ("I can take care of that for you")</t>
  </si>
  <si>
    <t xml:space="preserve">Wrote detailed, accurate notes</t>
  </si>
  <si>
    <t xml:space="preserve">Missed</t>
  </si>
  <si>
    <t xml:space="preserve">Used the correct log codes and tasks</t>
  </si>
  <si>
    <t xml:space="preserve">Customer experience</t>
  </si>
  <si>
    <t xml:space="preserve">Gave correct information</t>
  </si>
  <si>
    <t xml:space="preserve">Took ownership and de-escalated if needed</t>
  </si>
  <si>
    <t xml:space="preserve">Set follow-up expectations and confirmed contact information</t>
  </si>
  <si>
    <t xml:space="preserve">Offered self-service options (website, phone system, autopay, e-statements)</t>
  </si>
  <si>
    <t xml:space="preserve">Resolved the issue on the first call</t>
  </si>
  <si>
    <t xml:space="preserve">Recapped next steps and anything the borrower needs to do</t>
  </si>
  <si>
    <t xml:space="preserve">Professionalism</t>
  </si>
  <si>
    <t xml:space="preserve">Sounded confident, showed empathy, built rapport</t>
  </si>
  <si>
    <t xml:space="preserve">Spoke clearly with appropriate pace, volume, and tone</t>
  </si>
  <si>
    <t xml:space="preserve">Stayed professional; did not interrupt or argue</t>
  </si>
  <si>
    <t xml:space="preserve">Used professional language with no slang or internal jargon</t>
  </si>
  <si>
    <t xml:space="preserve">Used proper hold technique (asked first, gave a reason, checked back)</t>
  </si>
  <si>
    <t xml:space="preserve">Used courtesy words (please, thank you)</t>
  </si>
  <si>
    <t xml:space="preserve">Avoided dead air and listened actively</t>
  </si>
  <si>
    <t xml:space="preserve">Used the proper closing</t>
  </si>
  <si>
    <t xml:space="preserve">Score</t>
  </si>
  <si>
    <t xml:space="preserve">Critical fails</t>
  </si>
  <si>
    <t xml:space="preserve">Pass mark</t>
  </si>
  <si>
    <t xml:space="preserve">Exceeds mark</t>
  </si>
  <si>
    <t xml:space="preserve">Rating</t>
  </si>
  <si>
    <t xml:space="preserve">Coaching notes</t>
  </si>
  <si>
    <t xml:space="preserve">Example: Notes were thin and the follow-up date wasn't set. Practice the recap step.</t>
  </si>
  <si>
    <t xml:space="preserve">Program Summary</t>
  </si>
  <si>
    <t xml:space="preserve">Pulled from the Curriculum Map and Day 1 Lesson Plan.</t>
  </si>
  <si>
    <t xml:space="preserve">Hours</t>
  </si>
  <si>
    <t xml:space="preserve">Total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</si>
</sst>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0.0"/>
    <numFmt numFmtId="167" formatCode="0.0&quot; hrs&quot;"/>
    <numFmt numFmtId="168" formatCode="h:mm\ AM/PM"/>
    <numFmt numFmtId="169" formatCode="General"/>
    <numFmt numFmtId="170" formatCode="mmm\ d&quot;, &quot;yyyy"/>
    <numFmt numFmtId="171" formatCode="0"/>
    <numFmt numFmtId="172" formatCode="0;\-0;\-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D1B2A"/>
      <name val="Georgia"/>
      <family val="0"/>
      <charset val="1"/>
    </font>
    <font>
      <i val="true"/>
      <sz val="10"/>
      <color rgb="FF5A6472"/>
      <name val="Arial"/>
      <family val="0"/>
      <charset val="1"/>
    </font>
    <font>
      <b val="true"/>
      <sz val="9"/>
      <color rgb="FF9C7F2E"/>
      <name val="Arial"/>
      <family val="0"/>
      <charset val="1"/>
    </font>
    <font>
      <b val="true"/>
      <sz val="13"/>
      <color rgb="FF0D1B2A"/>
      <name val="Georgia"/>
      <family val="0"/>
      <charset val="1"/>
    </font>
    <font>
      <b val="true"/>
      <sz val="10"/>
      <color rgb="FF0D1B2A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E2833"/>
      <name val="Arial"/>
      <family val="0"/>
      <charset val="1"/>
    </font>
    <font>
      <b val="true"/>
      <sz val="10"/>
      <color rgb="FF5A6472"/>
      <name val="Arial"/>
      <family val="0"/>
      <charset val="1"/>
    </font>
    <font>
      <b val="true"/>
      <sz val="10"/>
      <color rgb="FFA3302A"/>
      <name val="Arial"/>
      <family val="0"/>
      <charset val="1"/>
    </font>
    <font>
      <b val="true"/>
      <sz val="12"/>
      <color rgb="FF0D1B2A"/>
      <name val="Arial"/>
      <family val="0"/>
      <charset val="1"/>
    </font>
    <font>
      <b val="true"/>
      <sz val="10"/>
      <color rgb="FF9C7F2E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4CC"/>
        <bgColor rgb="FFF8F5EE"/>
      </patternFill>
    </fill>
    <fill>
      <patternFill patternType="solid">
        <fgColor rgb="FF0D1B2A"/>
        <bgColor rgb="FF1E2833"/>
      </patternFill>
    </fill>
    <fill>
      <patternFill patternType="solid">
        <fgColor rgb="FFF8F5EE"/>
        <bgColor rgb="FFFFFFFF"/>
      </patternFill>
    </fill>
    <fill>
      <patternFill patternType="solid">
        <fgColor rgb="FFFBE5E3"/>
        <bgColor rgb="FFF8F5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6E0D2"/>
      </left>
      <right style="thin">
        <color rgb="FFE6E0D2"/>
      </right>
      <top style="thin">
        <color rgb="FFE6E0D2"/>
      </top>
      <bottom style="thin">
        <color rgb="FFE6E0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9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2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1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1" fontId="8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A3302A"/>
      </font>
      <fill>
        <patternFill>
          <bgColor rgb="FFFBE5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7F2E"/>
      <rgbColor rgb="FF800080"/>
      <rgbColor rgb="FF008080"/>
      <rgbColor rgb="FFC0C0C0"/>
      <rgbColor rgb="FF878787"/>
      <rgbColor rgb="FF9999FF"/>
      <rgbColor rgb="FF993366"/>
      <rgbColor rgb="FFFFF4CC"/>
      <rgbColor rgb="FFF8F5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6E0D2"/>
      <rgbColor rgb="FFFFFF99"/>
      <rgbColor rgb="FF99CCFF"/>
      <rgbColor rgb="FFFF99CC"/>
      <rgbColor rgb="FFCC99FF"/>
      <rgbColor rgb="FFFBE5E3"/>
      <rgbColor rgb="FF3366FF"/>
      <rgbColor rgb="FF33CCCC"/>
      <rgbColor rgb="FF99CC00"/>
      <rgbColor rgb="FFFFCC00"/>
      <rgbColor rgb="FFFF9900"/>
      <rgbColor rgb="FFFF6600"/>
      <rgbColor rgb="FF5A6472"/>
      <rgbColor rgb="FFC9A84C"/>
      <rgbColor rgb="FF003366"/>
      <rgbColor rgb="FF339966"/>
      <rgbColor rgb="FF0D1B2A"/>
      <rgbColor rgb="FF333300"/>
      <rgbColor rgb="FFA3302A"/>
      <rgbColor rgb="FF993366"/>
      <rgbColor rgb="FF333399"/>
      <rgbColor rgb="FF1E28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Instructional hours by day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Summary!C5</c:f>
              <c:strCache>
                <c:ptCount val="1"/>
                <c:pt idx="0">
                  <c:v>Hours</c:v>
                </c:pt>
              </c:strCache>
            </c:strRef>
          </c:tx>
          <c:spPr>
            <a:solidFill>
              <a:srgbClr val="0d1b2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Summary!$B$6:$B$15</c:f>
              <c:strCache>
                <c:ptCount val="10"/>
                <c:pt idx="0">
                  <c:v>Welcome, resources &amp; systems</c:v>
                </c:pt>
                <c:pt idx="1">
                  <c:v>Verification, privacy &amp; call flow</c:v>
                </c:pt>
                <c:pt idx="2">
                  <c:v>Collections &amp; communication best practices</c:v>
                </c:pt>
                <c:pt idx="3">
                  <c:v>Stages of delinquency &amp; early intervention</c:v>
                </c:pt>
                <c:pt idx="4">
                  <c:v>Payments, fees &amp; escrow + Week 1 check-in</c:v>
                </c:pt>
                <c:pt idx="5">
                  <c:v>Loss mitigation options</c:v>
                </c:pt>
                <c:pt idx="6">
                  <c:v>Foreclosure &amp; bankruptcy basics</c:v>
                </c:pt>
                <c:pt idx="7">
                  <c:v>Compliance &amp; escalations</c:v>
                </c:pt>
                <c:pt idx="8">
                  <c:v>Real-world scenarios</c:v>
                </c:pt>
                <c:pt idx="9">
                  <c:v>Capstone calls &amp; certification</c:v>
                </c:pt>
              </c:strCache>
            </c:strRef>
          </c:cat>
          <c:val>
            <c:numRef>
              <c:f>Summary!$C$6:$C$15</c:f>
              <c:numCache>
                <c:formatCode>0.0</c:formatCode>
                <c:ptCount val="10"/>
                <c:pt idx="0">
                  <c:v>5.5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5</c:v>
                </c:pt>
              </c:numCache>
            </c:numRef>
          </c:val>
        </c:ser>
        <c:gapWidth val="150"/>
        <c:overlap val="0"/>
        <c:axId val="32180025"/>
        <c:axId val="30225012"/>
      </c:barChart>
      <c:catAx>
        <c:axId val="32180025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225012"/>
        <c:crosses val="autoZero"/>
        <c:auto val="1"/>
        <c:lblAlgn val="ctr"/>
        <c:lblOffset val="100"/>
        <c:noMultiLvlLbl val="0"/>
      </c:catAx>
      <c:valAx>
        <c:axId val="30225012"/>
        <c:scaling>
          <c:orientation val="minMax"/>
        </c:scaling>
        <c:delete val="0"/>
        <c:axPos val="l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Hours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18002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4</xdr:row>
      <xdr:rowOff>0</xdr:rowOff>
    </xdr:from>
    <xdr:to>
      <xdr:col>14</xdr:col>
      <xdr:colOff>364320</xdr:colOff>
      <xdr:row>20</xdr:row>
      <xdr:rowOff>1080</xdr:rowOff>
    </xdr:to>
    <xdr:graphicFrame>
      <xdr:nvGraphicFramePr>
        <xdr:cNvPr id="0" name="Chart 1"/>
        <xdr:cNvGraphicFramePr/>
      </xdr:nvGraphicFramePr>
      <xdr:xfrm>
        <a:off x="5122440" y="92376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84C"/>
    <pageSetUpPr fitToPage="true"/>
  </sheetPr>
  <dimension ref="A1:B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0"/>
  </cols>
  <sheetData>
    <row r="1" customFormat="false" ht="27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6.15" hidden="false" customHeight="false" outlineLevel="0" collapsed="false">
      <c r="A5" s="4" t="s">
        <v>3</v>
      </c>
    </row>
    <row r="6" customFormat="false" ht="15" hidden="false" customHeight="false" outlineLevel="0" collapsed="false">
      <c r="A6" s="5" t="s">
        <v>4</v>
      </c>
      <c r="B6" s="6" t="s">
        <v>5</v>
      </c>
    </row>
    <row r="7" customFormat="false" ht="15" hidden="false" customHeight="false" outlineLevel="0" collapsed="false">
      <c r="A7" s="5" t="s">
        <v>6</v>
      </c>
      <c r="B7" s="6" t="s">
        <v>7</v>
      </c>
    </row>
    <row r="8" customFormat="false" ht="15" hidden="false" customHeight="false" outlineLevel="0" collapsed="false">
      <c r="A8" s="5" t="s">
        <v>8</v>
      </c>
      <c r="B8" s="6" t="s">
        <v>9</v>
      </c>
    </row>
    <row r="9" customFormat="false" ht="15" hidden="false" customHeight="false" outlineLevel="0" collapsed="false">
      <c r="A9" s="5" t="s">
        <v>10</v>
      </c>
      <c r="B9" s="6" t="s">
        <v>11</v>
      </c>
    </row>
    <row r="11" customFormat="false" ht="16.15" hidden="false" customHeight="false" outlineLevel="0" collapsed="false">
      <c r="A11" s="4" t="s">
        <v>12</v>
      </c>
    </row>
    <row r="12" customFormat="false" ht="15" hidden="false" customHeight="false" outlineLevel="0" collapsed="false">
      <c r="A12" s="7" t="s">
        <v>13</v>
      </c>
      <c r="B12" s="6" t="s">
        <v>14</v>
      </c>
    </row>
    <row r="13" customFormat="false" ht="15" hidden="false" customHeight="false" outlineLevel="0" collapsed="false">
      <c r="A13" s="8" t="s">
        <v>15</v>
      </c>
      <c r="B13" s="6" t="s">
        <v>16</v>
      </c>
    </row>
    <row r="14" customFormat="false" ht="23.85" hidden="false" customHeight="false" outlineLevel="0" collapsed="false">
      <c r="A14" s="8" t="s">
        <v>17</v>
      </c>
      <c r="B14" s="6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1B2A"/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42"/>
    <col collapsed="false" customWidth="true" hidden="false" outlineLevel="0" max="4" min="4" style="0" width="44"/>
    <col collapsed="false" customWidth="true" hidden="false" outlineLevel="0" max="5" min="5" style="0" width="40"/>
    <col collapsed="false" customWidth="true" hidden="false" outlineLevel="0" max="6" min="6" style="0" width="24"/>
    <col collapsed="false" customWidth="true" hidden="false" outlineLevel="0" max="7" min="7" style="0" width="14"/>
    <col collapsed="false" customWidth="true" hidden="false" outlineLevel="0" max="8" min="8" style="0" width="12"/>
  </cols>
  <sheetData>
    <row r="1" customFormat="false" ht="27.75" hidden="false" customHeight="true" outlineLevel="0" collapsed="false">
      <c r="A1" s="1" t="s">
        <v>4</v>
      </c>
    </row>
    <row r="2" customFormat="false" ht="15" hidden="false" customHeight="false" outlineLevel="0" collapsed="false">
      <c r="A2" s="2" t="s">
        <v>19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9" t="s">
        <v>20</v>
      </c>
      <c r="B5" s="9" t="s">
        <v>21</v>
      </c>
      <c r="C5" s="9" t="s">
        <v>22</v>
      </c>
      <c r="D5" s="9" t="s">
        <v>23</v>
      </c>
      <c r="E5" s="9" t="s">
        <v>24</v>
      </c>
      <c r="F5" s="9" t="s">
        <v>25</v>
      </c>
      <c r="G5" s="9" t="s">
        <v>26</v>
      </c>
      <c r="H5" s="9" t="s">
        <v>27</v>
      </c>
    </row>
    <row r="6" customFormat="false" ht="63.75" hidden="false" customHeight="true" outlineLevel="0" collapsed="false">
      <c r="A6" s="10" t="n">
        <v>1</v>
      </c>
      <c r="B6" s="5" t="s">
        <v>28</v>
      </c>
      <c r="C6" s="11" t="s">
        <v>29</v>
      </c>
      <c r="D6" s="11" t="s">
        <v>30</v>
      </c>
      <c r="E6" s="11" t="s">
        <v>31</v>
      </c>
      <c r="F6" s="11" t="s">
        <v>32</v>
      </c>
      <c r="G6" s="11" t="s">
        <v>33</v>
      </c>
      <c r="H6" s="12" t="n">
        <v>330</v>
      </c>
    </row>
    <row r="7" customFormat="false" ht="63.75" hidden="false" customHeight="true" outlineLevel="0" collapsed="false">
      <c r="A7" s="13" t="n">
        <v>2</v>
      </c>
      <c r="B7" s="14" t="s">
        <v>34</v>
      </c>
      <c r="C7" s="15" t="s">
        <v>35</v>
      </c>
      <c r="D7" s="15" t="s">
        <v>36</v>
      </c>
      <c r="E7" s="15" t="s">
        <v>37</v>
      </c>
      <c r="F7" s="15" t="s">
        <v>32</v>
      </c>
      <c r="G7" s="15" t="s">
        <v>33</v>
      </c>
      <c r="H7" s="12" t="n">
        <v>360</v>
      </c>
    </row>
    <row r="8" customFormat="false" ht="63.75" hidden="false" customHeight="true" outlineLevel="0" collapsed="false">
      <c r="A8" s="10" t="n">
        <v>3</v>
      </c>
      <c r="B8" s="5" t="s">
        <v>38</v>
      </c>
      <c r="C8" s="11" t="s">
        <v>39</v>
      </c>
      <c r="D8" s="11" t="s">
        <v>40</v>
      </c>
      <c r="E8" s="11" t="s">
        <v>41</v>
      </c>
      <c r="F8" s="11" t="s">
        <v>42</v>
      </c>
      <c r="G8" s="11" t="s">
        <v>33</v>
      </c>
      <c r="H8" s="12" t="n">
        <v>360</v>
      </c>
    </row>
    <row r="9" customFormat="false" ht="63.75" hidden="false" customHeight="true" outlineLevel="0" collapsed="false">
      <c r="A9" s="13" t="n">
        <v>4</v>
      </c>
      <c r="B9" s="14" t="s">
        <v>43</v>
      </c>
      <c r="C9" s="15" t="s">
        <v>44</v>
      </c>
      <c r="D9" s="15" t="s">
        <v>45</v>
      </c>
      <c r="E9" s="15" t="s">
        <v>46</v>
      </c>
      <c r="F9" s="15" t="s">
        <v>47</v>
      </c>
      <c r="G9" s="15" t="s">
        <v>33</v>
      </c>
      <c r="H9" s="12" t="n">
        <v>360</v>
      </c>
    </row>
    <row r="10" customFormat="false" ht="63.75" hidden="false" customHeight="true" outlineLevel="0" collapsed="false">
      <c r="A10" s="10" t="n">
        <v>5</v>
      </c>
      <c r="B10" s="5" t="s">
        <v>48</v>
      </c>
      <c r="C10" s="11" t="s">
        <v>49</v>
      </c>
      <c r="D10" s="11" t="s">
        <v>50</v>
      </c>
      <c r="E10" s="11" t="s">
        <v>51</v>
      </c>
      <c r="F10" s="11" t="s">
        <v>52</v>
      </c>
      <c r="G10" s="11" t="s">
        <v>33</v>
      </c>
      <c r="H10" s="12" t="n">
        <v>330</v>
      </c>
    </row>
    <row r="11" customFormat="false" ht="63.75" hidden="false" customHeight="true" outlineLevel="0" collapsed="false">
      <c r="A11" s="13" t="n">
        <v>6</v>
      </c>
      <c r="B11" s="14" t="s">
        <v>53</v>
      </c>
      <c r="C11" s="15" t="s">
        <v>54</v>
      </c>
      <c r="D11" s="15" t="s">
        <v>55</v>
      </c>
      <c r="E11" s="15" t="s">
        <v>56</v>
      </c>
      <c r="F11" s="15" t="s">
        <v>57</v>
      </c>
      <c r="G11" s="15" t="s">
        <v>33</v>
      </c>
      <c r="H11" s="12" t="n">
        <v>360</v>
      </c>
    </row>
    <row r="12" customFormat="false" ht="63.75" hidden="false" customHeight="true" outlineLevel="0" collapsed="false">
      <c r="A12" s="10" t="n">
        <v>7</v>
      </c>
      <c r="B12" s="5" t="s">
        <v>58</v>
      </c>
      <c r="C12" s="11" t="s">
        <v>59</v>
      </c>
      <c r="D12" s="11" t="s">
        <v>60</v>
      </c>
      <c r="E12" s="11" t="s">
        <v>61</v>
      </c>
      <c r="F12" s="11" t="s">
        <v>42</v>
      </c>
      <c r="G12" s="11" t="s">
        <v>33</v>
      </c>
      <c r="H12" s="12" t="n">
        <v>360</v>
      </c>
    </row>
    <row r="13" customFormat="false" ht="63.75" hidden="false" customHeight="true" outlineLevel="0" collapsed="false">
      <c r="A13" s="13" t="n">
        <v>8</v>
      </c>
      <c r="B13" s="14" t="s">
        <v>62</v>
      </c>
      <c r="C13" s="15" t="s">
        <v>63</v>
      </c>
      <c r="D13" s="15" t="s">
        <v>64</v>
      </c>
      <c r="E13" s="15" t="s">
        <v>65</v>
      </c>
      <c r="F13" s="15" t="s">
        <v>47</v>
      </c>
      <c r="G13" s="15" t="s">
        <v>33</v>
      </c>
      <c r="H13" s="12" t="n">
        <v>360</v>
      </c>
    </row>
    <row r="14" customFormat="false" ht="63.75" hidden="false" customHeight="true" outlineLevel="0" collapsed="false">
      <c r="A14" s="10" t="n">
        <v>9</v>
      </c>
      <c r="B14" s="5" t="s">
        <v>66</v>
      </c>
      <c r="C14" s="11" t="s">
        <v>67</v>
      </c>
      <c r="D14" s="11" t="s">
        <v>68</v>
      </c>
      <c r="E14" s="11" t="s">
        <v>69</v>
      </c>
      <c r="F14" s="11" t="s">
        <v>57</v>
      </c>
      <c r="G14" s="11" t="s">
        <v>33</v>
      </c>
      <c r="H14" s="12" t="n">
        <v>360</v>
      </c>
    </row>
    <row r="15" customFormat="false" ht="63.75" hidden="false" customHeight="true" outlineLevel="0" collapsed="false">
      <c r="A15" s="13" t="n">
        <v>10</v>
      </c>
      <c r="B15" s="14" t="s">
        <v>70</v>
      </c>
      <c r="C15" s="15" t="s">
        <v>71</v>
      </c>
      <c r="D15" s="15" t="s">
        <v>72</v>
      </c>
      <c r="E15" s="15" t="s">
        <v>73</v>
      </c>
      <c r="F15" s="15" t="s">
        <v>74</v>
      </c>
      <c r="G15" s="15" t="s">
        <v>33</v>
      </c>
      <c r="H15" s="12" t="n">
        <v>300</v>
      </c>
    </row>
    <row r="16" customFormat="false" ht="15" hidden="false" customHeight="false" outlineLevel="0" collapsed="false">
      <c r="G16" s="8" t="s">
        <v>75</v>
      </c>
      <c r="H16" s="16" t="n">
        <f aca="false">SUM(H6:H15)</f>
        <v>3480</v>
      </c>
    </row>
    <row r="17" customFormat="false" ht="15" hidden="false" customHeight="false" outlineLevel="0" collapsed="false">
      <c r="G17" s="8" t="s">
        <v>76</v>
      </c>
      <c r="H17" s="17" t="n">
        <f aca="false">H16/60</f>
        <v>58</v>
      </c>
    </row>
    <row r="18" customFormat="false" ht="15" hidden="false" customHeight="false" outlineLevel="0" collapsed="false">
      <c r="G18" s="8" t="s">
        <v>77</v>
      </c>
      <c r="H18" s="18" t="n">
        <f aca="false">AVERAGE(H6:H15)/60</f>
        <v>5.8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1B2A"/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1"/>
    <col collapsed="false" customWidth="true" hidden="false" outlineLevel="0" max="3" min="3" style="0" width="26"/>
    <col collapsed="false" customWidth="true" hidden="false" outlineLevel="0" max="4" min="4" style="0" width="42"/>
    <col collapsed="false" customWidth="true" hidden="false" outlineLevel="0" max="5" min="5" style="0" width="10"/>
    <col collapsed="false" customWidth="true" hidden="false" outlineLevel="0" max="6" min="6" style="0" width="36"/>
    <col collapsed="false" customWidth="true" hidden="false" outlineLevel="0" max="7" min="7" style="0" width="44"/>
  </cols>
  <sheetData>
    <row r="1" customFormat="false" ht="27.75" hidden="false" customHeight="tru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9" t="s">
        <v>80</v>
      </c>
      <c r="B4" s="20" t="n">
        <f aca="false">TIME(9,0,0)</f>
        <v>0.375</v>
      </c>
    </row>
    <row r="6" customFormat="false" ht="30" hidden="false" customHeight="true" outlineLevel="0" collapsed="false">
      <c r="A6" s="9" t="s">
        <v>81</v>
      </c>
      <c r="B6" s="9" t="s">
        <v>82</v>
      </c>
      <c r="C6" s="9" t="s">
        <v>83</v>
      </c>
      <c r="D6" s="9" t="s">
        <v>84</v>
      </c>
      <c r="E6" s="9" t="s">
        <v>85</v>
      </c>
      <c r="F6" s="9" t="s">
        <v>86</v>
      </c>
      <c r="G6" s="9" t="s">
        <v>87</v>
      </c>
    </row>
    <row r="7" customFormat="false" ht="51.75" hidden="false" customHeight="true" outlineLevel="0" collapsed="false">
      <c r="A7" s="21" t="n">
        <f aca="false">$B$4</f>
        <v>0.375</v>
      </c>
      <c r="B7" s="21" t="n">
        <f aca="false">A7+TIME(0,E7,0)</f>
        <v>0.395833333333333</v>
      </c>
      <c r="C7" s="5" t="s">
        <v>88</v>
      </c>
      <c r="D7" s="6" t="s">
        <v>89</v>
      </c>
      <c r="E7" s="22" t="n">
        <v>30</v>
      </c>
      <c r="F7" s="6" t="s">
        <v>90</v>
      </c>
      <c r="G7" s="6" t="s">
        <v>91</v>
      </c>
    </row>
    <row r="8" customFormat="false" ht="51.75" hidden="false" customHeight="true" outlineLevel="0" collapsed="false">
      <c r="A8" s="21" t="n">
        <f aca="false">B7</f>
        <v>0.395833333333333</v>
      </c>
      <c r="B8" s="21" t="n">
        <f aca="false">A8+TIME(0,E8,0)</f>
        <v>0.427083333333333</v>
      </c>
      <c r="C8" s="5" t="s">
        <v>92</v>
      </c>
      <c r="D8" s="6" t="s">
        <v>93</v>
      </c>
      <c r="E8" s="22" t="n">
        <v>45</v>
      </c>
      <c r="F8" s="6" t="s">
        <v>94</v>
      </c>
      <c r="G8" s="6" t="s">
        <v>95</v>
      </c>
    </row>
    <row r="9" customFormat="false" ht="51.75" hidden="false" customHeight="true" outlineLevel="0" collapsed="false">
      <c r="A9" s="21" t="n">
        <f aca="false">B8</f>
        <v>0.427083333333333</v>
      </c>
      <c r="B9" s="21" t="n">
        <f aca="false">A9+TIME(0,E9,0)</f>
        <v>0.458333333333333</v>
      </c>
      <c r="C9" s="5" t="s">
        <v>96</v>
      </c>
      <c r="D9" s="6" t="s">
        <v>97</v>
      </c>
      <c r="E9" s="22" t="n">
        <v>45</v>
      </c>
      <c r="F9" s="6" t="s">
        <v>98</v>
      </c>
      <c r="G9" s="6" t="s">
        <v>99</v>
      </c>
    </row>
    <row r="10" customFormat="false" ht="21.75" hidden="false" customHeight="true" outlineLevel="0" collapsed="false">
      <c r="A10" s="23" t="n">
        <f aca="false">B9</f>
        <v>0.458333333333333</v>
      </c>
      <c r="B10" s="23" t="n">
        <f aca="false">A10+TIME(0,E10,0)</f>
        <v>0.46875</v>
      </c>
      <c r="C10" s="24" t="s">
        <v>100</v>
      </c>
      <c r="D10" s="25"/>
      <c r="E10" s="22" t="n">
        <v>15</v>
      </c>
      <c r="F10" s="25"/>
      <c r="G10" s="25"/>
    </row>
    <row r="11" customFormat="false" ht="51.75" hidden="false" customHeight="true" outlineLevel="0" collapsed="false">
      <c r="A11" s="21" t="n">
        <f aca="false">B10</f>
        <v>0.46875</v>
      </c>
      <c r="B11" s="21" t="n">
        <f aca="false">A11+TIME(0,E11,0)</f>
        <v>0.510416666666667</v>
      </c>
      <c r="C11" s="5" t="s">
        <v>101</v>
      </c>
      <c r="D11" s="6" t="s">
        <v>102</v>
      </c>
      <c r="E11" s="22" t="n">
        <v>60</v>
      </c>
      <c r="F11" s="6" t="s">
        <v>103</v>
      </c>
      <c r="G11" s="6" t="s">
        <v>104</v>
      </c>
    </row>
    <row r="12" customFormat="false" ht="21.75" hidden="false" customHeight="true" outlineLevel="0" collapsed="false">
      <c r="A12" s="23" t="n">
        <f aca="false">B11</f>
        <v>0.510416666666667</v>
      </c>
      <c r="B12" s="23" t="n">
        <f aca="false">A12+TIME(0,E12,0)</f>
        <v>0.541666666666667</v>
      </c>
      <c r="C12" s="24" t="s">
        <v>105</v>
      </c>
      <c r="D12" s="25"/>
      <c r="E12" s="22" t="n">
        <v>45</v>
      </c>
      <c r="F12" s="25"/>
      <c r="G12" s="25"/>
    </row>
    <row r="13" customFormat="false" ht="51.75" hidden="false" customHeight="true" outlineLevel="0" collapsed="false">
      <c r="A13" s="21" t="n">
        <f aca="false">B12</f>
        <v>0.541666666666667</v>
      </c>
      <c r="B13" s="21" t="n">
        <f aca="false">A13+TIME(0,E13,0)</f>
        <v>0.583333333333333</v>
      </c>
      <c r="C13" s="5" t="s">
        <v>106</v>
      </c>
      <c r="D13" s="6" t="s">
        <v>107</v>
      </c>
      <c r="E13" s="22" t="n">
        <v>60</v>
      </c>
      <c r="F13" s="6" t="s">
        <v>108</v>
      </c>
      <c r="G13" s="6" t="s">
        <v>109</v>
      </c>
    </row>
    <row r="14" customFormat="false" ht="51.75" hidden="false" customHeight="true" outlineLevel="0" collapsed="false">
      <c r="A14" s="21" t="n">
        <f aca="false">B13</f>
        <v>0.583333333333333</v>
      </c>
      <c r="B14" s="21" t="n">
        <f aca="false">A14+TIME(0,E14,0)</f>
        <v>0.604166666666667</v>
      </c>
      <c r="C14" s="5" t="s">
        <v>110</v>
      </c>
      <c r="D14" s="6" t="s">
        <v>111</v>
      </c>
      <c r="E14" s="22" t="n">
        <v>30</v>
      </c>
      <c r="F14" s="6" t="s">
        <v>112</v>
      </c>
      <c r="G14" s="6" t="s">
        <v>113</v>
      </c>
    </row>
    <row r="15" customFormat="false" ht="15" hidden="false" customHeight="false" outlineLevel="0" collapsed="false">
      <c r="D15" s="8" t="s">
        <v>114</v>
      </c>
      <c r="E15" s="26" t="n">
        <f aca="false">SUM(E7:E14)-SUMIF(C7:C14,"Break",E7:E14)-SUMIF(C7:C14,"Lunch",E7:E14)</f>
        <v>270</v>
      </c>
    </row>
    <row r="16" customFormat="false" ht="15" hidden="false" customHeight="false" outlineLevel="0" collapsed="false">
      <c r="D16" s="8" t="s">
        <v>115</v>
      </c>
      <c r="E16" s="27" t="n">
        <f aca="false">B14</f>
        <v>0.604166666666667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1B2A"/>
    <pageSetUpPr fitToPage="true"/>
  </sheetPr>
  <dimension ref="A1:E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62"/>
    <col collapsed="false" customWidth="true" hidden="false" outlineLevel="0" max="3" min="3" style="0" width="12"/>
    <col collapsed="false" customWidth="true" hidden="false" outlineLevel="0" max="5" min="4" style="0" width="13"/>
    <col collapsed="false" customWidth="true" hidden="false" outlineLevel="0" max="6" min="6" style="0" width="4"/>
  </cols>
  <sheetData>
    <row r="1" customFormat="false" ht="27.75" hidden="false" customHeight="true" outlineLevel="0" collapsed="false">
      <c r="A1" s="1" t="s">
        <v>8</v>
      </c>
    </row>
    <row r="2" customFormat="false" ht="15" hidden="false" customHeight="false" outlineLevel="0" collapsed="false">
      <c r="A2" s="2" t="s">
        <v>116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8" t="s">
        <v>117</v>
      </c>
      <c r="B5" s="28" t="s">
        <v>118</v>
      </c>
    </row>
    <row r="6" customFormat="false" ht="15" hidden="false" customHeight="false" outlineLevel="0" collapsed="false">
      <c r="A6" s="8" t="s">
        <v>119</v>
      </c>
      <c r="B6" s="28" t="s">
        <v>120</v>
      </c>
    </row>
    <row r="7" customFormat="false" ht="15" hidden="false" customHeight="false" outlineLevel="0" collapsed="false">
      <c r="A7" s="8" t="s">
        <v>121</v>
      </c>
      <c r="B7" s="29" t="n">
        <v>46307</v>
      </c>
    </row>
    <row r="8" customFormat="false" ht="15" hidden="false" customHeight="false" outlineLevel="0" collapsed="false">
      <c r="A8" s="8" t="s">
        <v>122</v>
      </c>
      <c r="B8" s="28" t="s">
        <v>123</v>
      </c>
    </row>
    <row r="10" customFormat="false" ht="30" hidden="false" customHeight="true" outlineLevel="0" collapsed="false">
      <c r="A10" s="9" t="s">
        <v>124</v>
      </c>
      <c r="B10" s="9" t="s">
        <v>125</v>
      </c>
      <c r="C10" s="9" t="s">
        <v>126</v>
      </c>
      <c r="D10" s="9" t="s">
        <v>127</v>
      </c>
      <c r="E10" s="9" t="s">
        <v>128</v>
      </c>
    </row>
    <row r="11" customFormat="false" ht="23.85" hidden="false" customHeight="false" outlineLevel="0" collapsed="false">
      <c r="A11" s="30" t="s">
        <v>129</v>
      </c>
      <c r="B11" s="6" t="s">
        <v>130</v>
      </c>
      <c r="C11" s="31" t="n">
        <v>25</v>
      </c>
      <c r="D11" s="22" t="s">
        <v>131</v>
      </c>
      <c r="E11" s="32" t="n">
        <f aca="false">IF(D11="Missed",C11,0)</f>
        <v>0</v>
      </c>
    </row>
    <row r="12" customFormat="false" ht="23.85" hidden="false" customHeight="false" outlineLevel="0" collapsed="false">
      <c r="A12" s="30" t="s">
        <v>129</v>
      </c>
      <c r="B12" s="6" t="s">
        <v>132</v>
      </c>
      <c r="C12" s="31" t="n">
        <v>25</v>
      </c>
      <c r="D12" s="22" t="s">
        <v>131</v>
      </c>
      <c r="E12" s="32" t="n">
        <f aca="false">IF(D12="Missed",C12,0)</f>
        <v>0</v>
      </c>
    </row>
    <row r="13" customFormat="false" ht="23.85" hidden="false" customHeight="false" outlineLevel="0" collapsed="false">
      <c r="A13" s="30" t="s">
        <v>129</v>
      </c>
      <c r="B13" s="6" t="s">
        <v>133</v>
      </c>
      <c r="C13" s="31" t="n">
        <v>25</v>
      </c>
      <c r="D13" s="22" t="s">
        <v>131</v>
      </c>
      <c r="E13" s="32" t="n">
        <f aca="false">IF(D13="Missed",C13,0)</f>
        <v>0</v>
      </c>
    </row>
    <row r="14" customFormat="false" ht="15" hidden="false" customHeight="false" outlineLevel="0" collapsed="false">
      <c r="A14" s="30" t="s">
        <v>129</v>
      </c>
      <c r="B14" s="6" t="s">
        <v>134</v>
      </c>
      <c r="C14" s="31" t="n">
        <v>25</v>
      </c>
      <c r="D14" s="22" t="s">
        <v>131</v>
      </c>
      <c r="E14" s="32" t="n">
        <f aca="false">IF(D14="Missed",C14,0)</f>
        <v>0</v>
      </c>
    </row>
    <row r="15" customFormat="false" ht="15" hidden="false" customHeight="false" outlineLevel="0" collapsed="false">
      <c r="A15" s="5" t="s">
        <v>135</v>
      </c>
      <c r="B15" s="6" t="s">
        <v>136</v>
      </c>
      <c r="C15" s="31" t="n">
        <v>3</v>
      </c>
      <c r="D15" s="22" t="s">
        <v>131</v>
      </c>
      <c r="E15" s="32" t="n">
        <f aca="false">IF(D15="Missed",C15,0)</f>
        <v>0</v>
      </c>
    </row>
    <row r="16" customFormat="false" ht="15" hidden="false" customHeight="false" outlineLevel="0" collapsed="false">
      <c r="A16" s="5" t="s">
        <v>135</v>
      </c>
      <c r="B16" s="6" t="s">
        <v>137</v>
      </c>
      <c r="C16" s="31" t="n">
        <v>3</v>
      </c>
      <c r="D16" s="22" t="s">
        <v>131</v>
      </c>
      <c r="E16" s="32" t="n">
        <f aca="false">IF(D16="Missed",C16,0)</f>
        <v>0</v>
      </c>
    </row>
    <row r="17" customFormat="false" ht="15" hidden="false" customHeight="false" outlineLevel="0" collapsed="false">
      <c r="A17" s="5" t="s">
        <v>135</v>
      </c>
      <c r="B17" s="6" t="s">
        <v>138</v>
      </c>
      <c r="C17" s="31" t="n">
        <v>5</v>
      </c>
      <c r="D17" s="22" t="s">
        <v>139</v>
      </c>
      <c r="E17" s="32" t="n">
        <f aca="false">IF(D17="Missed",C17,0)</f>
        <v>5</v>
      </c>
    </row>
    <row r="18" customFormat="false" ht="15" hidden="false" customHeight="false" outlineLevel="0" collapsed="false">
      <c r="A18" s="5" t="s">
        <v>135</v>
      </c>
      <c r="B18" s="6" t="s">
        <v>140</v>
      </c>
      <c r="C18" s="31" t="n">
        <v>5</v>
      </c>
      <c r="D18" s="22" t="s">
        <v>131</v>
      </c>
      <c r="E18" s="32" t="n">
        <f aca="false">IF(D18="Missed",C18,0)</f>
        <v>0</v>
      </c>
    </row>
    <row r="19" customFormat="false" ht="15" hidden="false" customHeight="false" outlineLevel="0" collapsed="false">
      <c r="A19" s="5" t="s">
        <v>141</v>
      </c>
      <c r="B19" s="6" t="s">
        <v>142</v>
      </c>
      <c r="C19" s="31" t="n">
        <v>8</v>
      </c>
      <c r="D19" s="22" t="s">
        <v>131</v>
      </c>
      <c r="E19" s="32" t="n">
        <f aca="false">IF(D19="Missed",C19,0)</f>
        <v>0</v>
      </c>
    </row>
    <row r="20" customFormat="false" ht="15" hidden="false" customHeight="false" outlineLevel="0" collapsed="false">
      <c r="A20" s="5" t="s">
        <v>141</v>
      </c>
      <c r="B20" s="6" t="s">
        <v>143</v>
      </c>
      <c r="C20" s="31" t="n">
        <v>4</v>
      </c>
      <c r="D20" s="22" t="s">
        <v>131</v>
      </c>
      <c r="E20" s="32" t="n">
        <f aca="false">IF(D20="Missed",C20,0)</f>
        <v>0</v>
      </c>
    </row>
    <row r="21" customFormat="false" ht="15" hidden="false" customHeight="false" outlineLevel="0" collapsed="false">
      <c r="A21" s="5" t="s">
        <v>141</v>
      </c>
      <c r="B21" s="6" t="s">
        <v>144</v>
      </c>
      <c r="C21" s="31" t="n">
        <v>3</v>
      </c>
      <c r="D21" s="22" t="s">
        <v>139</v>
      </c>
      <c r="E21" s="32" t="n">
        <f aca="false">IF(D21="Missed",C21,0)</f>
        <v>3</v>
      </c>
    </row>
    <row r="22" customFormat="false" ht="15" hidden="false" customHeight="false" outlineLevel="0" collapsed="false">
      <c r="A22" s="5" t="s">
        <v>141</v>
      </c>
      <c r="B22" s="6" t="s">
        <v>145</v>
      </c>
      <c r="C22" s="31" t="n">
        <v>4</v>
      </c>
      <c r="D22" s="22" t="s">
        <v>131</v>
      </c>
      <c r="E22" s="32" t="n">
        <f aca="false">IF(D22="Missed",C22,0)</f>
        <v>0</v>
      </c>
    </row>
    <row r="23" customFormat="false" ht="15" hidden="false" customHeight="false" outlineLevel="0" collapsed="false">
      <c r="A23" s="5" t="s">
        <v>141</v>
      </c>
      <c r="B23" s="6" t="s">
        <v>146</v>
      </c>
      <c r="C23" s="31" t="n">
        <v>5</v>
      </c>
      <c r="D23" s="22" t="s">
        <v>139</v>
      </c>
      <c r="E23" s="32" t="n">
        <f aca="false">IF(D23="Missed",C23,0)</f>
        <v>5</v>
      </c>
    </row>
    <row r="24" customFormat="false" ht="15" hidden="false" customHeight="false" outlineLevel="0" collapsed="false">
      <c r="A24" s="5" t="s">
        <v>141</v>
      </c>
      <c r="B24" s="6" t="s">
        <v>147</v>
      </c>
      <c r="C24" s="31" t="n">
        <v>2</v>
      </c>
      <c r="D24" s="22" t="s">
        <v>131</v>
      </c>
      <c r="E24" s="32" t="n">
        <f aca="false">IF(D24="Missed",C24,0)</f>
        <v>0</v>
      </c>
    </row>
    <row r="25" customFormat="false" ht="15" hidden="false" customHeight="false" outlineLevel="0" collapsed="false">
      <c r="A25" s="5" t="s">
        <v>148</v>
      </c>
      <c r="B25" s="6" t="s">
        <v>149</v>
      </c>
      <c r="C25" s="31" t="n">
        <v>3</v>
      </c>
      <c r="D25" s="22" t="s">
        <v>131</v>
      </c>
      <c r="E25" s="32" t="n">
        <f aca="false">IF(D25="Missed",C25,0)</f>
        <v>0</v>
      </c>
    </row>
    <row r="26" customFormat="false" ht="15" hidden="false" customHeight="false" outlineLevel="0" collapsed="false">
      <c r="A26" s="5" t="s">
        <v>148</v>
      </c>
      <c r="B26" s="6" t="s">
        <v>150</v>
      </c>
      <c r="C26" s="31" t="n">
        <v>5</v>
      </c>
      <c r="D26" s="22" t="s">
        <v>131</v>
      </c>
      <c r="E26" s="32" t="n">
        <f aca="false">IF(D26="Missed",C26,0)</f>
        <v>0</v>
      </c>
    </row>
    <row r="27" customFormat="false" ht="15" hidden="false" customHeight="false" outlineLevel="0" collapsed="false">
      <c r="A27" s="5" t="s">
        <v>148</v>
      </c>
      <c r="B27" s="6" t="s">
        <v>151</v>
      </c>
      <c r="C27" s="31" t="n">
        <v>12</v>
      </c>
      <c r="D27" s="22" t="s">
        <v>131</v>
      </c>
      <c r="E27" s="32" t="n">
        <f aca="false">IF(D27="Missed",C27,0)</f>
        <v>0</v>
      </c>
    </row>
    <row r="28" customFormat="false" ht="15" hidden="false" customHeight="false" outlineLevel="0" collapsed="false">
      <c r="A28" s="5" t="s">
        <v>148</v>
      </c>
      <c r="B28" s="6" t="s">
        <v>152</v>
      </c>
      <c r="C28" s="31" t="n">
        <v>4</v>
      </c>
      <c r="D28" s="22" t="s">
        <v>131</v>
      </c>
      <c r="E28" s="32" t="n">
        <f aca="false">IF(D28="Missed",C28,0)</f>
        <v>0</v>
      </c>
    </row>
    <row r="29" customFormat="false" ht="15" hidden="false" customHeight="false" outlineLevel="0" collapsed="false">
      <c r="A29" s="5" t="s">
        <v>148</v>
      </c>
      <c r="B29" s="6" t="s">
        <v>153</v>
      </c>
      <c r="C29" s="31" t="n">
        <v>2</v>
      </c>
      <c r="D29" s="22" t="s">
        <v>131</v>
      </c>
      <c r="E29" s="32" t="n">
        <f aca="false">IF(D29="Missed",C29,0)</f>
        <v>0</v>
      </c>
    </row>
    <row r="30" customFormat="false" ht="15" hidden="false" customHeight="false" outlineLevel="0" collapsed="false">
      <c r="A30" s="5" t="s">
        <v>148</v>
      </c>
      <c r="B30" s="6" t="s">
        <v>154</v>
      </c>
      <c r="C30" s="31" t="n">
        <v>2</v>
      </c>
      <c r="D30" s="22" t="s">
        <v>131</v>
      </c>
      <c r="E30" s="32" t="n">
        <f aca="false">IF(D30="Missed",C30,0)</f>
        <v>0</v>
      </c>
    </row>
    <row r="31" customFormat="false" ht="15" hidden="false" customHeight="false" outlineLevel="0" collapsed="false">
      <c r="A31" s="5" t="s">
        <v>148</v>
      </c>
      <c r="B31" s="6" t="s">
        <v>155</v>
      </c>
      <c r="C31" s="31" t="n">
        <v>2</v>
      </c>
      <c r="D31" s="22" t="s">
        <v>131</v>
      </c>
      <c r="E31" s="32" t="n">
        <f aca="false">IF(D31="Missed",C31,0)</f>
        <v>0</v>
      </c>
    </row>
    <row r="32" customFormat="false" ht="15" hidden="false" customHeight="false" outlineLevel="0" collapsed="false">
      <c r="A32" s="5" t="s">
        <v>148</v>
      </c>
      <c r="B32" s="6" t="s">
        <v>156</v>
      </c>
      <c r="C32" s="31" t="n">
        <v>3</v>
      </c>
      <c r="D32" s="22" t="s">
        <v>131</v>
      </c>
      <c r="E32" s="32" t="n">
        <f aca="false">IF(D32="Missed",C32,0)</f>
        <v>0</v>
      </c>
    </row>
    <row r="34" customFormat="false" ht="15" hidden="false" customHeight="false" outlineLevel="0" collapsed="false">
      <c r="B34" s="33" t="s">
        <v>157</v>
      </c>
      <c r="C34" s="34" t="n">
        <f aca="false">MAX(0,100-SUM(E11:E32))</f>
        <v>87</v>
      </c>
    </row>
    <row r="35" customFormat="false" ht="15" hidden="false" customHeight="false" outlineLevel="0" collapsed="false">
      <c r="B35" s="33" t="s">
        <v>158</v>
      </c>
      <c r="C35" s="35" t="n">
        <f aca="false">COUNTIF(D11:D14,"Missed")</f>
        <v>0</v>
      </c>
    </row>
    <row r="36" customFormat="false" ht="15" hidden="false" customHeight="false" outlineLevel="0" collapsed="false">
      <c r="B36" s="33" t="s">
        <v>159</v>
      </c>
      <c r="C36" s="36" t="n">
        <v>85</v>
      </c>
    </row>
    <row r="37" customFormat="false" ht="15" hidden="false" customHeight="false" outlineLevel="0" collapsed="false">
      <c r="B37" s="33" t="s">
        <v>160</v>
      </c>
      <c r="C37" s="36" t="n">
        <v>95</v>
      </c>
    </row>
    <row r="38" customFormat="false" ht="15" hidden="false" customHeight="false" outlineLevel="0" collapsed="false">
      <c r="B38" s="33" t="s">
        <v>161</v>
      </c>
      <c r="C38" s="37" t="str">
        <f aca="false">IF(C35&gt;0,"Critical fail: coach before next call",IF(C34&gt;=C37,"Exceeds",IF(C34&gt;=C36,"Meets","Needs coaching")))</f>
        <v>Meets</v>
      </c>
      <c r="D38" s="37"/>
      <c r="E38" s="37"/>
    </row>
    <row r="39" customFormat="false" ht="33.75" hidden="false" customHeight="true" outlineLevel="0" collapsed="false">
      <c r="B39" s="33" t="s">
        <v>162</v>
      </c>
      <c r="C39" s="28" t="s">
        <v>163</v>
      </c>
      <c r="D39" s="28"/>
      <c r="E39" s="28"/>
    </row>
  </sheetData>
  <mergeCells count="2">
    <mergeCell ref="C38:E38"/>
    <mergeCell ref="C39:E39"/>
  </mergeCells>
  <conditionalFormatting sqref="D11:D32">
    <cfRule type="cellIs" priority="2" operator="equal" aboveAverage="0" equalAverage="0" bottom="0" percent="0" rank="0" text="" dxfId="0">
      <formula>"Missed"</formula>
    </cfRule>
  </conditionalFormatting>
  <dataValidations count="1">
    <dataValidation allowBlank="true" errorStyle="stop" operator="between" showDropDown="false" showErrorMessage="false" showInputMessage="false" sqref="D11:D32" type="list">
      <formula1>"Met,Missed"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1B2A"/>
    <pageSetUpPr fitToPage="tru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0"/>
    <col collapsed="false" customWidth="true" hidden="false" outlineLevel="0" max="3" min="3" style="0" width="14"/>
  </cols>
  <sheetData>
    <row r="1" customFormat="false" ht="27.75" hidden="false" customHeight="true" outlineLevel="0" collapsed="false">
      <c r="A1" s="1" t="s">
        <v>164</v>
      </c>
    </row>
    <row r="2" customFormat="false" ht="15" hidden="false" customHeight="false" outlineLevel="0" collapsed="false">
      <c r="A2" s="2" t="s">
        <v>165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9" t="s">
        <v>20</v>
      </c>
      <c r="B5" s="9" t="s">
        <v>21</v>
      </c>
      <c r="C5" s="9" t="s">
        <v>166</v>
      </c>
    </row>
    <row r="6" customFormat="false" ht="15" hidden="false" customHeight="false" outlineLevel="0" collapsed="false">
      <c r="A6" s="38" t="n">
        <f aca="false">'Curriculum Map'!A6</f>
        <v>1</v>
      </c>
      <c r="B6" s="6" t="str">
        <f aca="false">'Curriculum Map'!B6</f>
        <v>Welcome, resources &amp; systems</v>
      </c>
      <c r="C6" s="39" t="n">
        <f aca="false">'Curriculum Map'!H6/60</f>
        <v>5.5</v>
      </c>
    </row>
    <row r="7" customFormat="false" ht="15" hidden="false" customHeight="false" outlineLevel="0" collapsed="false">
      <c r="A7" s="38" t="n">
        <f aca="false">'Curriculum Map'!A7</f>
        <v>2</v>
      </c>
      <c r="B7" s="6" t="str">
        <f aca="false">'Curriculum Map'!B7</f>
        <v>Verification, privacy &amp; call flow</v>
      </c>
      <c r="C7" s="39" t="n">
        <f aca="false">'Curriculum Map'!H7/60</f>
        <v>6</v>
      </c>
    </row>
    <row r="8" customFormat="false" ht="15" hidden="false" customHeight="false" outlineLevel="0" collapsed="false">
      <c r="A8" s="38" t="n">
        <f aca="false">'Curriculum Map'!A8</f>
        <v>3</v>
      </c>
      <c r="B8" s="6" t="str">
        <f aca="false">'Curriculum Map'!B8</f>
        <v>Collections &amp; communication best practices</v>
      </c>
      <c r="C8" s="39" t="n">
        <f aca="false">'Curriculum Map'!H8/60</f>
        <v>6</v>
      </c>
    </row>
    <row r="9" customFormat="false" ht="15" hidden="false" customHeight="false" outlineLevel="0" collapsed="false">
      <c r="A9" s="38" t="n">
        <f aca="false">'Curriculum Map'!A9</f>
        <v>4</v>
      </c>
      <c r="B9" s="6" t="str">
        <f aca="false">'Curriculum Map'!B9</f>
        <v>Stages of delinquency &amp; early intervention</v>
      </c>
      <c r="C9" s="39" t="n">
        <f aca="false">'Curriculum Map'!H9/60</f>
        <v>6</v>
      </c>
    </row>
    <row r="10" customFormat="false" ht="15" hidden="false" customHeight="false" outlineLevel="0" collapsed="false">
      <c r="A10" s="38" t="n">
        <f aca="false">'Curriculum Map'!A10</f>
        <v>5</v>
      </c>
      <c r="B10" s="6" t="str">
        <f aca="false">'Curriculum Map'!B10</f>
        <v>Payments, fees &amp; escrow + Week 1 check-in</v>
      </c>
      <c r="C10" s="39" t="n">
        <f aca="false">'Curriculum Map'!H10/60</f>
        <v>5.5</v>
      </c>
    </row>
    <row r="11" customFormat="false" ht="15" hidden="false" customHeight="false" outlineLevel="0" collapsed="false">
      <c r="A11" s="38" t="n">
        <f aca="false">'Curriculum Map'!A11</f>
        <v>6</v>
      </c>
      <c r="B11" s="6" t="str">
        <f aca="false">'Curriculum Map'!B11</f>
        <v>Loss mitigation options</v>
      </c>
      <c r="C11" s="39" t="n">
        <f aca="false">'Curriculum Map'!H11/60</f>
        <v>6</v>
      </c>
    </row>
    <row r="12" customFormat="false" ht="15" hidden="false" customHeight="false" outlineLevel="0" collapsed="false">
      <c r="A12" s="38" t="n">
        <f aca="false">'Curriculum Map'!A12</f>
        <v>7</v>
      </c>
      <c r="B12" s="6" t="str">
        <f aca="false">'Curriculum Map'!B12</f>
        <v>Foreclosure &amp; bankruptcy basics</v>
      </c>
      <c r="C12" s="39" t="n">
        <f aca="false">'Curriculum Map'!H12/60</f>
        <v>6</v>
      </c>
    </row>
    <row r="13" customFormat="false" ht="15" hidden="false" customHeight="false" outlineLevel="0" collapsed="false">
      <c r="A13" s="38" t="n">
        <f aca="false">'Curriculum Map'!A13</f>
        <v>8</v>
      </c>
      <c r="B13" s="6" t="str">
        <f aca="false">'Curriculum Map'!B13</f>
        <v>Compliance &amp; escalations</v>
      </c>
      <c r="C13" s="39" t="n">
        <f aca="false">'Curriculum Map'!H13/60</f>
        <v>6</v>
      </c>
    </row>
    <row r="14" customFormat="false" ht="15" hidden="false" customHeight="false" outlineLevel="0" collapsed="false">
      <c r="A14" s="38" t="n">
        <f aca="false">'Curriculum Map'!A14</f>
        <v>9</v>
      </c>
      <c r="B14" s="6" t="str">
        <f aca="false">'Curriculum Map'!B14</f>
        <v>Real-world scenarios</v>
      </c>
      <c r="C14" s="39" t="n">
        <f aca="false">'Curriculum Map'!H14/60</f>
        <v>6</v>
      </c>
    </row>
    <row r="15" customFormat="false" ht="15" hidden="false" customHeight="false" outlineLevel="0" collapsed="false">
      <c r="A15" s="38" t="n">
        <f aca="false">'Curriculum Map'!A15</f>
        <v>10</v>
      </c>
      <c r="B15" s="6" t="str">
        <f aca="false">'Curriculum Map'!B15</f>
        <v>Capstone calls &amp; certification</v>
      </c>
      <c r="C15" s="39" t="n">
        <f aca="false">'Curriculum Map'!H15/60</f>
        <v>5</v>
      </c>
    </row>
    <row r="16" customFormat="false" ht="15" hidden="false" customHeight="false" outlineLevel="0" collapsed="false">
      <c r="B16" s="8" t="s">
        <v>167</v>
      </c>
      <c r="C16" s="17" t="n">
        <f aca="false">SUM(C6:C15)</f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2026-10-14T20:04:31Z</dcterms:created>
  <dc:creator>openpyxl</dc:creator>
  <dc:description/>
  <dc:language>en-US</dc:language>
  <cp:lastModifiedBy/>
  <dcterms:modified xsi:type="dcterms:W3CDTF">2026-10-14T16:04:33Z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